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7400" windowHeight="10740"/>
  </bookViews>
  <sheets>
    <sheet name="2023" sheetId="2" r:id="rId1"/>
  </sheets>
  <definedNames>
    <definedName name="_xlnm._FilterDatabase" localSheetId="0" hidden="1">'2023'!$A$9:$R$32</definedName>
    <definedName name="_xlnm.Print_Titles" localSheetId="0">'2023'!$9:$11</definedName>
    <definedName name="_xlnm.Print_Area" localSheetId="0">'2023'!$A$1:$R$36</definedName>
  </definedNames>
  <calcPr calcId="145621" refMode="R1C1"/>
</workbook>
</file>

<file path=xl/calcChain.xml><?xml version="1.0" encoding="utf-8"?>
<calcChain xmlns="http://schemas.openxmlformats.org/spreadsheetml/2006/main">
  <c r="K14" i="2" l="1"/>
  <c r="R31" i="2" l="1"/>
  <c r="I32" i="2"/>
  <c r="K31" i="2"/>
  <c r="E32" i="2" l="1"/>
  <c r="K21" i="2"/>
  <c r="R21" i="2" s="1"/>
  <c r="K20" i="2"/>
  <c r="K19" i="2"/>
  <c r="R19" i="2" s="1"/>
  <c r="K30" i="2"/>
  <c r="L32" i="2"/>
  <c r="O22" i="2"/>
  <c r="O23" i="2"/>
  <c r="K16" i="2"/>
  <c r="P32" i="2"/>
  <c r="N32" i="2"/>
  <c r="M32" i="2"/>
  <c r="K29" i="2"/>
  <c r="K28" i="2"/>
  <c r="K27" i="2"/>
  <c r="K26" i="2"/>
  <c r="K25" i="2"/>
  <c r="O24" i="2"/>
  <c r="K24" i="2"/>
  <c r="R20" i="2" l="1"/>
  <c r="R30" i="2"/>
  <c r="O32" i="2"/>
  <c r="K22" i="2"/>
  <c r="K23" i="2"/>
  <c r="R16" i="2"/>
  <c r="R26" i="2"/>
  <c r="R28" i="2"/>
  <c r="R25" i="2"/>
  <c r="R27" i="2"/>
  <c r="R24" i="2"/>
  <c r="R29" i="2"/>
  <c r="K15" i="2"/>
  <c r="K17" i="2"/>
  <c r="K18" i="2"/>
  <c r="J32" i="2"/>
  <c r="K32" i="2" l="1"/>
  <c r="R22" i="2"/>
  <c r="R23" i="2"/>
  <c r="R15" i="2"/>
  <c r="R14" i="2"/>
  <c r="R17" i="2"/>
  <c r="R18" i="2"/>
  <c r="K13" i="2"/>
  <c r="Q32" i="2" l="1"/>
  <c r="R13" i="2" l="1"/>
  <c r="R32" i="2" s="1"/>
</calcChain>
</file>

<file path=xl/sharedStrings.xml><?xml version="1.0" encoding="utf-8"?>
<sst xmlns="http://schemas.openxmlformats.org/spreadsheetml/2006/main" count="101" uniqueCount="66">
  <si>
    <t>№</t>
  </si>
  <si>
    <t>Наименование должностей</t>
  </si>
  <si>
    <t>ФИО</t>
  </si>
  <si>
    <t>Образование</t>
  </si>
  <si>
    <t>Кол-во единиц</t>
  </si>
  <si>
    <t>Стаж</t>
  </si>
  <si>
    <t>Категория / Разряд</t>
  </si>
  <si>
    <t>Итого по единицам</t>
  </si>
  <si>
    <t>Повышение за работу в сельской местности</t>
  </si>
  <si>
    <t>Ставка с учетом повышения</t>
  </si>
  <si>
    <t>Доплата за ночные (0%)</t>
  </si>
  <si>
    <t>Доплата за праздничные (0%)</t>
  </si>
  <si>
    <t>Доплата за работу с библиотечным фондом (30%)</t>
  </si>
  <si>
    <t>Доплата за работу с дезинфицирующими средствами</t>
  </si>
  <si>
    <t>Надбавка 10% (10%)</t>
  </si>
  <si>
    <t>Доплаты</t>
  </si>
  <si>
    <t>ФЗП за месяц</t>
  </si>
  <si>
    <t>"Утверждаю"</t>
  </si>
  <si>
    <t>Административно - хозяйственный, технический персонал</t>
  </si>
  <si>
    <t>Высшее</t>
  </si>
  <si>
    <t>Среднеспециальное</t>
  </si>
  <si>
    <t>Среднее</t>
  </si>
  <si>
    <t>завхоз</t>
  </si>
  <si>
    <t>ИТОГО:</t>
  </si>
  <si>
    <t>В3-4</t>
  </si>
  <si>
    <t>Коэфициент</t>
  </si>
  <si>
    <t>меңгеруші</t>
  </si>
  <si>
    <t>тәрбиеші</t>
  </si>
  <si>
    <t xml:space="preserve">медбике </t>
  </si>
  <si>
    <t>көмекші тәрб</t>
  </si>
  <si>
    <t>қарауыл</t>
  </si>
  <si>
    <t>повор</t>
  </si>
  <si>
    <t>P-3</t>
  </si>
  <si>
    <t>P-1</t>
  </si>
  <si>
    <t>Заведующий</t>
  </si>
  <si>
    <t>А1-3-1</t>
  </si>
  <si>
    <t>С-2</t>
  </si>
  <si>
    <t>D-1</t>
  </si>
  <si>
    <t>B4-4</t>
  </si>
  <si>
    <t>C-3</t>
  </si>
  <si>
    <t>В4-4</t>
  </si>
  <si>
    <t>Алибекова Г</t>
  </si>
  <si>
    <t>Бакирова А</t>
  </si>
  <si>
    <t>Суйеркулова Ж</t>
  </si>
  <si>
    <t>Дабылова П</t>
  </si>
  <si>
    <t>Тилеуова Х</t>
  </si>
  <si>
    <t>Молдабаев Е</t>
  </si>
  <si>
    <t>160940020860.</t>
  </si>
  <si>
    <t>ТОО Детский ясли-сад   "Құралай"</t>
  </si>
  <si>
    <t>__________________Аймбетова А.У</t>
  </si>
  <si>
    <t>Аймбетова А.У</t>
  </si>
  <si>
    <t>Есепші</t>
  </si>
  <si>
    <t xml:space="preserve">Аман Айдос </t>
  </si>
  <si>
    <t>Ибрагимова Н</t>
  </si>
  <si>
    <t>Төлтай Н</t>
  </si>
  <si>
    <t>Миралиева А</t>
  </si>
  <si>
    <t>Аянқызы Г</t>
  </si>
  <si>
    <t xml:space="preserve">Лес Мереке </t>
  </si>
  <si>
    <t>Мусаева Т</t>
  </si>
  <si>
    <t>Иманова А</t>
  </si>
  <si>
    <t>Кошаев У</t>
  </si>
  <si>
    <t>Аймбетов Б</t>
  </si>
  <si>
    <t>Агабекова У</t>
  </si>
  <si>
    <t>Кастелянша</t>
  </si>
  <si>
    <t>Аула сыпырушы</t>
  </si>
  <si>
    <t>ШТАТНОЕ РАСПИСАНИЕ   01.01.2024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</si>
</sst>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0" fontId="5" fillId="0" borderId="0" xfId="0" applyFont="1" applyFill="1"/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/>
    <xf numFmtId="4" fontId="5" fillId="3" borderId="1" xfId="0" applyNumberFormat="1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vertical="top" wrapText="1"/>
    </xf>
    <xf numFmtId="0" fontId="5" fillId="3" borderId="0" xfId="0" applyFont="1" applyFill="1"/>
    <xf numFmtId="0" fontId="5" fillId="2" borderId="1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vertical="top" wrapText="1"/>
    </xf>
    <xf numFmtId="0" fontId="5" fillId="2" borderId="0" xfId="0" applyFont="1" applyFill="1"/>
    <xf numFmtId="4" fontId="7" fillId="2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vertical="top" wrapText="1"/>
    </xf>
    <xf numFmtId="0" fontId="7" fillId="0" borderId="0" xfId="0" applyFont="1" applyFill="1"/>
    <xf numFmtId="0" fontId="6" fillId="0" borderId="1" xfId="0" applyFont="1" applyFill="1" applyBorder="1" applyAlignment="1">
      <alignment horizontal="left"/>
    </xf>
    <xf numFmtId="0" fontId="5" fillId="3" borderId="1" xfId="0" applyFont="1" applyFill="1" applyBorder="1"/>
    <xf numFmtId="0" fontId="6" fillId="0" borderId="1" xfId="0" applyFont="1" applyBorder="1" applyAlignment="1">
      <alignment horizontal="left" vertical="center"/>
    </xf>
    <xf numFmtId="0" fontId="5" fillId="0" borderId="1" xfId="0" applyFont="1" applyBorder="1"/>
    <xf numFmtId="0" fontId="6" fillId="0" borderId="1" xfId="0" applyFont="1" applyBorder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view="pageBreakPreview" zoomScaleSheetLayoutView="100" workbookViewId="0">
      <selection activeCell="J29" sqref="J29"/>
    </sheetView>
  </sheetViews>
  <sheetFormatPr defaultColWidth="9.140625" defaultRowHeight="15" x14ac:dyDescent="0.25"/>
  <cols>
    <col min="1" max="1" width="4.7109375" style="3" customWidth="1"/>
    <col min="2" max="2" width="19.5703125" style="3" customWidth="1"/>
    <col min="3" max="3" width="18" style="3" customWidth="1"/>
    <col min="4" max="4" width="8.5703125" style="3" customWidth="1"/>
    <col min="5" max="6" width="7.7109375" style="3" customWidth="1"/>
    <col min="7" max="7" width="9" style="3" customWidth="1"/>
    <col min="8" max="8" width="7.28515625" style="3" customWidth="1"/>
    <col min="9" max="9" width="10.28515625" style="3" customWidth="1"/>
    <col min="10" max="10" width="9.5703125" style="3" customWidth="1"/>
    <col min="11" max="11" width="11.7109375" style="3" customWidth="1"/>
    <col min="12" max="12" width="8.140625" style="3" customWidth="1"/>
    <col min="13" max="13" width="6.140625" style="3" customWidth="1"/>
    <col min="14" max="14" width="5.7109375" style="3" customWidth="1"/>
    <col min="15" max="15" width="8" style="3" customWidth="1"/>
    <col min="16" max="16" width="5.42578125" style="3" customWidth="1"/>
    <col min="17" max="18" width="9.85546875" style="3" customWidth="1"/>
    <col min="19" max="16384" width="9.140625" style="3"/>
  </cols>
  <sheetData>
    <row r="1" spans="1:18" x14ac:dyDescent="0.25">
      <c r="A1" s="1"/>
      <c r="B1" s="4" t="s">
        <v>17</v>
      </c>
      <c r="C1" s="22"/>
      <c r="D1" s="1"/>
      <c r="E1" s="1"/>
      <c r="F1" s="1"/>
      <c r="G1" s="1"/>
      <c r="H1" s="1"/>
      <c r="I1" s="1"/>
      <c r="J1" s="1"/>
      <c r="K1" s="1"/>
      <c r="M1" s="1"/>
      <c r="N1" s="1"/>
      <c r="O1" s="2"/>
    </row>
    <row r="2" spans="1:18" x14ac:dyDescent="0.25">
      <c r="A2" s="1"/>
      <c r="B2" s="4" t="s">
        <v>34</v>
      </c>
      <c r="C2" s="22"/>
      <c r="D2" s="1"/>
      <c r="E2" s="1"/>
      <c r="F2" s="1"/>
      <c r="G2" s="1"/>
      <c r="H2" s="1"/>
      <c r="I2" s="1"/>
      <c r="J2" s="1"/>
      <c r="K2" s="1"/>
      <c r="M2" s="1"/>
      <c r="N2" s="1"/>
      <c r="O2" s="2"/>
    </row>
    <row r="3" spans="1:18" ht="23.25" customHeight="1" x14ac:dyDescent="0.25">
      <c r="A3" s="1"/>
      <c r="B3" s="4" t="s">
        <v>49</v>
      </c>
      <c r="C3" s="22"/>
      <c r="D3" s="1"/>
      <c r="E3" s="1"/>
      <c r="F3" s="1"/>
      <c r="G3" s="1"/>
      <c r="H3" s="1"/>
      <c r="I3" s="1"/>
      <c r="J3" s="1"/>
      <c r="K3" s="1"/>
      <c r="M3" s="1"/>
      <c r="N3" s="1"/>
      <c r="O3" s="2"/>
    </row>
    <row r="4" spans="1:18" ht="18.75" x14ac:dyDescent="0.3">
      <c r="A4" s="1"/>
      <c r="B4" s="2"/>
      <c r="C4" s="1"/>
      <c r="D4" s="1"/>
      <c r="E4" s="28" t="s">
        <v>48</v>
      </c>
      <c r="F4" s="28"/>
      <c r="G4" s="28"/>
      <c r="H4" s="28"/>
      <c r="I4" s="28"/>
      <c r="J4" s="28"/>
      <c r="K4" s="28"/>
      <c r="L4" s="1"/>
      <c r="M4" s="1"/>
      <c r="N4" s="1"/>
      <c r="O4" s="1"/>
      <c r="P4" s="1"/>
    </row>
    <row r="5" spans="1:18" ht="15.6" x14ac:dyDescent="0.3">
      <c r="A5" s="1"/>
      <c r="B5" s="1"/>
      <c r="C5" s="1"/>
      <c r="D5" s="1"/>
      <c r="E5" s="29" t="s">
        <v>47</v>
      </c>
      <c r="F5" s="29"/>
      <c r="G5" s="29"/>
      <c r="H5" s="29"/>
      <c r="I5" s="29"/>
      <c r="J5" s="29"/>
      <c r="K5" s="29"/>
      <c r="L5" s="1"/>
      <c r="M5" s="1"/>
      <c r="N5" s="1"/>
      <c r="O5" s="1"/>
      <c r="P5" s="1"/>
      <c r="Q5" s="1"/>
      <c r="R5" s="1"/>
    </row>
    <row r="6" spans="1:18" ht="13.9" x14ac:dyDescent="0.25">
      <c r="A6" s="1"/>
      <c r="B6" s="1"/>
      <c r="C6" s="1"/>
      <c r="D6" s="1"/>
      <c r="E6" s="4"/>
      <c r="F6" s="4"/>
      <c r="G6" s="4"/>
      <c r="H6" s="4"/>
      <c r="I6" s="4"/>
      <c r="J6" s="4"/>
      <c r="K6" s="4"/>
      <c r="L6" s="1"/>
      <c r="M6" s="1"/>
      <c r="N6" s="1"/>
      <c r="O6" s="1"/>
      <c r="P6" s="1"/>
      <c r="Q6" s="1"/>
      <c r="R6" s="1"/>
    </row>
    <row r="7" spans="1:18" x14ac:dyDescent="0.25">
      <c r="A7" s="1"/>
      <c r="B7" s="1"/>
      <c r="C7" s="1"/>
      <c r="D7" s="1"/>
      <c r="E7" s="30" t="s">
        <v>65</v>
      </c>
      <c r="F7" s="30"/>
      <c r="G7" s="30"/>
      <c r="H7" s="30"/>
      <c r="I7" s="30"/>
      <c r="J7" s="30"/>
      <c r="K7" s="30"/>
      <c r="L7" s="1"/>
      <c r="M7" s="1"/>
      <c r="N7" s="1"/>
      <c r="O7" s="1"/>
      <c r="P7" s="1"/>
      <c r="Q7" s="1"/>
      <c r="R7" s="1"/>
    </row>
    <row r="8" spans="1:18" ht="13.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31" t="s">
        <v>0</v>
      </c>
      <c r="B9" s="31" t="s">
        <v>1</v>
      </c>
      <c r="C9" s="31" t="s">
        <v>2</v>
      </c>
      <c r="D9" s="31" t="s">
        <v>3</v>
      </c>
      <c r="E9" s="31" t="s">
        <v>4</v>
      </c>
      <c r="F9" s="31" t="s">
        <v>5</v>
      </c>
      <c r="G9" s="31" t="s">
        <v>6</v>
      </c>
      <c r="H9" s="31" t="s">
        <v>25</v>
      </c>
      <c r="I9" s="31" t="s">
        <v>7</v>
      </c>
      <c r="J9" s="31" t="s">
        <v>8</v>
      </c>
      <c r="K9" s="31" t="s">
        <v>9</v>
      </c>
      <c r="L9" s="31" t="s">
        <v>15</v>
      </c>
      <c r="M9" s="31"/>
      <c r="N9" s="31"/>
      <c r="O9" s="31"/>
      <c r="P9" s="31"/>
      <c r="Q9" s="31"/>
      <c r="R9" s="31" t="s">
        <v>16</v>
      </c>
    </row>
    <row r="10" spans="1:18" ht="99.95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 t="s">
        <v>10</v>
      </c>
      <c r="M10" s="31" t="s">
        <v>11</v>
      </c>
      <c r="N10" s="31" t="s">
        <v>12</v>
      </c>
      <c r="O10" s="31" t="s">
        <v>13</v>
      </c>
      <c r="P10" s="31"/>
      <c r="Q10" s="31" t="s">
        <v>14</v>
      </c>
      <c r="R10" s="31"/>
    </row>
    <row r="11" spans="1:18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5">
        <v>0.2</v>
      </c>
      <c r="P11" s="5">
        <v>0.3</v>
      </c>
      <c r="Q11" s="31"/>
      <c r="R11" s="31"/>
    </row>
    <row r="12" spans="1:18" x14ac:dyDescent="0.25">
      <c r="A12" s="32" t="s">
        <v>18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 s="9" customFormat="1" ht="15" customHeight="1" x14ac:dyDescent="0.25">
      <c r="A13" s="6">
        <v>1</v>
      </c>
      <c r="B13" s="23" t="s">
        <v>26</v>
      </c>
      <c r="C13" s="25" t="s">
        <v>50</v>
      </c>
      <c r="D13" s="7" t="s">
        <v>19</v>
      </c>
      <c r="E13" s="20">
        <v>1</v>
      </c>
      <c r="F13" s="20">
        <v>10</v>
      </c>
      <c r="G13" s="7" t="s">
        <v>35</v>
      </c>
      <c r="H13" s="7">
        <v>4.8099999999999996</v>
      </c>
      <c r="I13" s="8">
        <v>130000</v>
      </c>
      <c r="J13" s="8"/>
      <c r="K13" s="8">
        <f>I13+J13</f>
        <v>130000</v>
      </c>
      <c r="L13" s="8"/>
      <c r="M13" s="8"/>
      <c r="N13" s="8"/>
      <c r="O13" s="8"/>
      <c r="P13" s="8"/>
      <c r="Q13" s="8"/>
      <c r="R13" s="8">
        <f>SUM(K13:Q13)</f>
        <v>130000</v>
      </c>
    </row>
    <row r="14" spans="1:18" s="14" customFormat="1" ht="15" customHeight="1" x14ac:dyDescent="0.25">
      <c r="A14" s="10">
        <v>2</v>
      </c>
      <c r="B14" s="11" t="s">
        <v>51</v>
      </c>
      <c r="C14" s="25" t="s">
        <v>52</v>
      </c>
      <c r="D14" s="12" t="s">
        <v>19</v>
      </c>
      <c r="E14" s="21">
        <v>1</v>
      </c>
      <c r="F14" s="21">
        <v>0.6</v>
      </c>
      <c r="G14" s="12" t="s">
        <v>36</v>
      </c>
      <c r="H14" s="12">
        <v>3.08</v>
      </c>
      <c r="I14" s="13">
        <v>92550</v>
      </c>
      <c r="J14" s="13"/>
      <c r="K14" s="13">
        <f>I14</f>
        <v>92550</v>
      </c>
      <c r="L14" s="13"/>
      <c r="M14" s="13"/>
      <c r="N14" s="13"/>
      <c r="O14" s="13"/>
      <c r="P14" s="13"/>
      <c r="Q14" s="13"/>
      <c r="R14" s="13">
        <f t="shared" ref="R14:R29" si="0">SUM(K14:Q14)</f>
        <v>92550</v>
      </c>
    </row>
    <row r="15" spans="1:18" s="14" customFormat="1" ht="15" customHeight="1" x14ac:dyDescent="0.25">
      <c r="A15" s="10">
        <v>3</v>
      </c>
      <c r="B15" s="11" t="s">
        <v>27</v>
      </c>
      <c r="C15" s="26" t="s">
        <v>53</v>
      </c>
      <c r="D15" s="12" t="s">
        <v>21</v>
      </c>
      <c r="E15" s="21">
        <v>1</v>
      </c>
      <c r="F15" s="21">
        <v>0.6</v>
      </c>
      <c r="G15" s="12" t="s">
        <v>40</v>
      </c>
      <c r="H15" s="12">
        <v>2.34</v>
      </c>
      <c r="I15" s="13">
        <v>110500</v>
      </c>
      <c r="J15" s="13"/>
      <c r="K15" s="13">
        <f t="shared" ref="K15:K29" si="1">I15+J15</f>
        <v>110500</v>
      </c>
      <c r="L15" s="13"/>
      <c r="M15" s="13"/>
      <c r="N15" s="13"/>
      <c r="O15" s="13"/>
      <c r="P15" s="13"/>
      <c r="Q15" s="13"/>
      <c r="R15" s="13">
        <f t="shared" si="0"/>
        <v>110500</v>
      </c>
    </row>
    <row r="16" spans="1:18" s="14" customFormat="1" ht="15" customHeight="1" x14ac:dyDescent="0.25">
      <c r="A16" s="6">
        <v>4</v>
      </c>
      <c r="B16" s="11" t="s">
        <v>27</v>
      </c>
      <c r="C16" s="25" t="s">
        <v>54</v>
      </c>
      <c r="D16" s="12" t="s">
        <v>21</v>
      </c>
      <c r="E16" s="21">
        <v>1</v>
      </c>
      <c r="F16" s="21">
        <v>1</v>
      </c>
      <c r="G16" s="12" t="s">
        <v>24</v>
      </c>
      <c r="H16" s="12">
        <v>2.92</v>
      </c>
      <c r="I16" s="13">
        <v>110500</v>
      </c>
      <c r="J16" s="13"/>
      <c r="K16" s="13">
        <f t="shared" si="1"/>
        <v>110500</v>
      </c>
      <c r="L16" s="13"/>
      <c r="M16" s="13"/>
      <c r="N16" s="13"/>
      <c r="O16" s="13"/>
      <c r="P16" s="13"/>
      <c r="Q16" s="13"/>
      <c r="R16" s="13">
        <f t="shared" si="0"/>
        <v>110500</v>
      </c>
    </row>
    <row r="17" spans="1:18" s="14" customFormat="1" ht="15" customHeight="1" x14ac:dyDescent="0.25">
      <c r="A17" s="10">
        <v>5</v>
      </c>
      <c r="B17" s="11" t="s">
        <v>27</v>
      </c>
      <c r="C17" s="26" t="s">
        <v>55</v>
      </c>
      <c r="D17" s="12" t="s">
        <v>19</v>
      </c>
      <c r="E17" s="21">
        <v>1</v>
      </c>
      <c r="F17" s="21">
        <v>0.6</v>
      </c>
      <c r="G17" s="12" t="s">
        <v>24</v>
      </c>
      <c r="H17" s="12">
        <v>2.77</v>
      </c>
      <c r="I17" s="13">
        <v>110500</v>
      </c>
      <c r="J17" s="13"/>
      <c r="K17" s="13">
        <f t="shared" si="1"/>
        <v>110500</v>
      </c>
      <c r="L17" s="13"/>
      <c r="M17" s="13"/>
      <c r="N17" s="13"/>
      <c r="O17" s="13"/>
      <c r="P17" s="13"/>
      <c r="Q17" s="13"/>
      <c r="R17" s="13">
        <f t="shared" si="0"/>
        <v>110500</v>
      </c>
    </row>
    <row r="18" spans="1:18" s="14" customFormat="1" ht="15" customHeight="1" x14ac:dyDescent="0.25">
      <c r="A18" s="10">
        <v>6</v>
      </c>
      <c r="B18" s="11" t="s">
        <v>27</v>
      </c>
      <c r="C18" s="26" t="s">
        <v>56</v>
      </c>
      <c r="D18" s="12" t="s">
        <v>19</v>
      </c>
      <c r="E18" s="21">
        <v>1</v>
      </c>
      <c r="F18" s="21">
        <v>0.2</v>
      </c>
      <c r="G18" s="12" t="s">
        <v>40</v>
      </c>
      <c r="H18" s="12">
        <v>2.92</v>
      </c>
      <c r="I18" s="13">
        <v>110500</v>
      </c>
      <c r="J18" s="13"/>
      <c r="K18" s="13">
        <f t="shared" si="1"/>
        <v>110500</v>
      </c>
      <c r="L18" s="13"/>
      <c r="M18" s="13"/>
      <c r="N18" s="13"/>
      <c r="O18" s="13"/>
      <c r="P18" s="13"/>
      <c r="Q18" s="13"/>
      <c r="R18" s="13">
        <f t="shared" si="0"/>
        <v>110500</v>
      </c>
    </row>
    <row r="19" spans="1:18" s="14" customFormat="1" ht="15" customHeight="1" x14ac:dyDescent="0.25">
      <c r="A19" s="6">
        <v>7</v>
      </c>
      <c r="B19" s="11" t="s">
        <v>27</v>
      </c>
      <c r="C19" s="26" t="s">
        <v>57</v>
      </c>
      <c r="D19" s="12" t="s">
        <v>20</v>
      </c>
      <c r="E19" s="21">
        <v>1</v>
      </c>
      <c r="F19" s="21">
        <v>0.2</v>
      </c>
      <c r="G19" s="12" t="s">
        <v>40</v>
      </c>
      <c r="H19" s="12">
        <v>2.92</v>
      </c>
      <c r="I19" s="13">
        <v>110500</v>
      </c>
      <c r="J19" s="13"/>
      <c r="K19" s="13">
        <f t="shared" ref="K19:K21" si="2">I19+J19</f>
        <v>110500</v>
      </c>
      <c r="L19" s="13"/>
      <c r="M19" s="13"/>
      <c r="N19" s="13"/>
      <c r="O19" s="13"/>
      <c r="P19" s="13"/>
      <c r="Q19" s="13"/>
      <c r="R19" s="13">
        <f t="shared" ref="R19:R21" si="3">SUM(K19:Q19)</f>
        <v>110500</v>
      </c>
    </row>
    <row r="20" spans="1:18" s="14" customFormat="1" ht="15" customHeight="1" x14ac:dyDescent="0.25">
      <c r="A20" s="10">
        <v>8</v>
      </c>
      <c r="B20" s="11" t="s">
        <v>27</v>
      </c>
      <c r="C20" s="26" t="s">
        <v>58</v>
      </c>
      <c r="D20" s="12" t="s">
        <v>19</v>
      </c>
      <c r="E20" s="21">
        <v>1</v>
      </c>
      <c r="F20" s="21">
        <v>0.2</v>
      </c>
      <c r="G20" s="12" t="s">
        <v>40</v>
      </c>
      <c r="H20" s="12">
        <v>2.92</v>
      </c>
      <c r="I20" s="13">
        <v>110500</v>
      </c>
      <c r="J20" s="13"/>
      <c r="K20" s="13">
        <f t="shared" si="2"/>
        <v>110500</v>
      </c>
      <c r="L20" s="13"/>
      <c r="M20" s="13"/>
      <c r="N20" s="13"/>
      <c r="O20" s="13"/>
      <c r="P20" s="13"/>
      <c r="Q20" s="13"/>
      <c r="R20" s="13">
        <f t="shared" si="3"/>
        <v>110500</v>
      </c>
    </row>
    <row r="21" spans="1:18" s="14" customFormat="1" ht="15" customHeight="1" x14ac:dyDescent="0.25">
      <c r="A21" s="10">
        <v>9</v>
      </c>
      <c r="B21" s="11" t="s">
        <v>27</v>
      </c>
      <c r="C21" s="26" t="s">
        <v>41</v>
      </c>
      <c r="D21" s="12" t="s">
        <v>19</v>
      </c>
      <c r="E21" s="21">
        <v>1</v>
      </c>
      <c r="F21" s="21">
        <v>0.2</v>
      </c>
      <c r="G21" s="12" t="s">
        <v>40</v>
      </c>
      <c r="H21" s="12">
        <v>2.92</v>
      </c>
      <c r="I21" s="13">
        <v>110500</v>
      </c>
      <c r="J21" s="13"/>
      <c r="K21" s="13">
        <f t="shared" si="2"/>
        <v>110500</v>
      </c>
      <c r="L21" s="13"/>
      <c r="M21" s="13"/>
      <c r="N21" s="13"/>
      <c r="O21" s="13"/>
      <c r="P21" s="13"/>
      <c r="Q21" s="13"/>
      <c r="R21" s="13">
        <f t="shared" si="3"/>
        <v>110500</v>
      </c>
    </row>
    <row r="22" spans="1:18" s="14" customFormat="1" ht="15" customHeight="1" x14ac:dyDescent="0.25">
      <c r="A22" s="6">
        <v>10</v>
      </c>
      <c r="B22" s="11" t="s">
        <v>29</v>
      </c>
      <c r="C22" s="27" t="s">
        <v>42</v>
      </c>
      <c r="D22" s="12" t="s">
        <v>21</v>
      </c>
      <c r="E22" s="21">
        <v>1</v>
      </c>
      <c r="F22" s="21">
        <v>5</v>
      </c>
      <c r="G22" s="12" t="s">
        <v>37</v>
      </c>
      <c r="H22" s="12">
        <v>1.8</v>
      </c>
      <c r="I22" s="13">
        <v>95600</v>
      </c>
      <c r="J22" s="13"/>
      <c r="K22" s="13">
        <f t="shared" ref="K22" si="4">I22+J22</f>
        <v>95600</v>
      </c>
      <c r="L22" s="13"/>
      <c r="M22" s="13"/>
      <c r="N22" s="13"/>
      <c r="O22" s="13">
        <f>E22*3539.4</f>
        <v>3539.4</v>
      </c>
      <c r="P22" s="13"/>
      <c r="Q22" s="13"/>
      <c r="R22" s="13">
        <f t="shared" ref="R22:R24" si="5">SUM(K22:Q22)</f>
        <v>99139.4</v>
      </c>
    </row>
    <row r="23" spans="1:18" s="14" customFormat="1" ht="15" customHeight="1" x14ac:dyDescent="0.25">
      <c r="A23" s="10">
        <v>11</v>
      </c>
      <c r="B23" s="11" t="s">
        <v>29</v>
      </c>
      <c r="C23" s="27" t="s">
        <v>43</v>
      </c>
      <c r="D23" s="12" t="s">
        <v>21</v>
      </c>
      <c r="E23" s="21">
        <v>1</v>
      </c>
      <c r="F23" s="21">
        <v>5</v>
      </c>
      <c r="G23" s="12" t="s">
        <v>37</v>
      </c>
      <c r="H23" s="12">
        <v>1.8</v>
      </c>
      <c r="I23" s="13">
        <v>95600</v>
      </c>
      <c r="J23" s="13"/>
      <c r="K23" s="13">
        <f t="shared" ref="K23:K24" si="6">I23+J23</f>
        <v>95600</v>
      </c>
      <c r="L23" s="13"/>
      <c r="M23" s="13"/>
      <c r="N23" s="13"/>
      <c r="O23" s="13">
        <f>E23*3539.4</f>
        <v>3539.4</v>
      </c>
      <c r="P23" s="13"/>
      <c r="Q23" s="13"/>
      <c r="R23" s="13">
        <f t="shared" si="5"/>
        <v>99139.4</v>
      </c>
    </row>
    <row r="24" spans="1:18" s="14" customFormat="1" ht="15" customHeight="1" x14ac:dyDescent="0.25">
      <c r="A24" s="6">
        <v>12</v>
      </c>
      <c r="B24" s="11" t="s">
        <v>29</v>
      </c>
      <c r="C24" s="27" t="s">
        <v>44</v>
      </c>
      <c r="D24" s="12" t="s">
        <v>21</v>
      </c>
      <c r="E24" s="21">
        <v>1</v>
      </c>
      <c r="F24" s="21">
        <v>5</v>
      </c>
      <c r="G24" s="12" t="s">
        <v>37</v>
      </c>
      <c r="H24" s="12">
        <v>1.8</v>
      </c>
      <c r="I24" s="13">
        <v>95600</v>
      </c>
      <c r="J24" s="13"/>
      <c r="K24" s="13">
        <f t="shared" si="6"/>
        <v>95600</v>
      </c>
      <c r="L24" s="13"/>
      <c r="M24" s="13"/>
      <c r="N24" s="13"/>
      <c r="O24" s="13">
        <f>E24*3539.4</f>
        <v>3539.4</v>
      </c>
      <c r="P24" s="13"/>
      <c r="Q24" s="13"/>
      <c r="R24" s="13">
        <f t="shared" si="5"/>
        <v>99139.4</v>
      </c>
    </row>
    <row r="25" spans="1:18" s="14" customFormat="1" ht="15" customHeight="1" x14ac:dyDescent="0.25">
      <c r="A25" s="10">
        <v>13</v>
      </c>
      <c r="B25" s="11" t="s">
        <v>28</v>
      </c>
      <c r="C25" s="25" t="s">
        <v>62</v>
      </c>
      <c r="D25" s="26" t="s">
        <v>21</v>
      </c>
      <c r="E25" s="21">
        <v>1</v>
      </c>
      <c r="F25" s="21">
        <v>0.6</v>
      </c>
      <c r="G25" s="12" t="s">
        <v>38</v>
      </c>
      <c r="H25" s="12">
        <v>2.58</v>
      </c>
      <c r="I25" s="13">
        <v>100450</v>
      </c>
      <c r="J25" s="13"/>
      <c r="K25" s="13">
        <f t="shared" si="1"/>
        <v>100450</v>
      </c>
      <c r="L25" s="13"/>
      <c r="M25" s="13"/>
      <c r="N25" s="13"/>
      <c r="O25" s="13"/>
      <c r="P25" s="13"/>
      <c r="Q25" s="13"/>
      <c r="R25" s="13">
        <f t="shared" si="0"/>
        <v>100450</v>
      </c>
    </row>
    <row r="26" spans="1:18" s="14" customFormat="1" ht="15" customHeight="1" x14ac:dyDescent="0.25">
      <c r="A26" s="6">
        <v>14</v>
      </c>
      <c r="B26" s="11" t="s">
        <v>22</v>
      </c>
      <c r="C26" s="25" t="s">
        <v>46</v>
      </c>
      <c r="D26" s="12" t="s">
        <v>19</v>
      </c>
      <c r="E26" s="21">
        <v>1</v>
      </c>
      <c r="F26" s="21">
        <v>0.6</v>
      </c>
      <c r="G26" s="12" t="s">
        <v>39</v>
      </c>
      <c r="H26" s="12">
        <v>2.1</v>
      </c>
      <c r="I26" s="13">
        <v>86520</v>
      </c>
      <c r="J26" s="13"/>
      <c r="K26" s="13">
        <f t="shared" si="1"/>
        <v>86520</v>
      </c>
      <c r="L26" s="13"/>
      <c r="M26" s="13"/>
      <c r="N26" s="13"/>
      <c r="O26" s="13"/>
      <c r="P26" s="13"/>
      <c r="Q26" s="13"/>
      <c r="R26" s="13">
        <f t="shared" si="0"/>
        <v>86520</v>
      </c>
    </row>
    <row r="27" spans="1:18" s="14" customFormat="1" ht="15" customHeight="1" x14ac:dyDescent="0.25">
      <c r="A27" s="10">
        <v>15</v>
      </c>
      <c r="B27" s="11" t="s">
        <v>31</v>
      </c>
      <c r="C27" s="25" t="s">
        <v>59</v>
      </c>
      <c r="D27" s="26" t="s">
        <v>21</v>
      </c>
      <c r="E27" s="21">
        <v>1</v>
      </c>
      <c r="F27" s="21">
        <v>0.6</v>
      </c>
      <c r="G27" s="12" t="s">
        <v>32</v>
      </c>
      <c r="H27" s="12">
        <v>1.83</v>
      </c>
      <c r="I27" s="13">
        <v>95210</v>
      </c>
      <c r="J27" s="13"/>
      <c r="K27" s="13">
        <f>I27+J27</f>
        <v>95210</v>
      </c>
      <c r="L27" s="13"/>
      <c r="M27" s="13"/>
      <c r="N27" s="13"/>
      <c r="O27" s="13"/>
      <c r="P27" s="13"/>
      <c r="Q27" s="13"/>
      <c r="R27" s="13">
        <f>SUM(K27:Q27)</f>
        <v>95210</v>
      </c>
    </row>
    <row r="28" spans="1:18" s="14" customFormat="1" ht="15" customHeight="1" x14ac:dyDescent="0.25">
      <c r="A28" s="24">
        <v>16</v>
      </c>
      <c r="B28" s="11" t="s">
        <v>64</v>
      </c>
      <c r="C28" s="25" t="s">
        <v>45</v>
      </c>
      <c r="D28" s="26" t="s">
        <v>21</v>
      </c>
      <c r="E28" s="21">
        <v>1</v>
      </c>
      <c r="F28" s="21">
        <v>0.6</v>
      </c>
      <c r="G28" s="12" t="s">
        <v>32</v>
      </c>
      <c r="H28" s="12">
        <v>1.83</v>
      </c>
      <c r="I28" s="13">
        <v>85240</v>
      </c>
      <c r="J28" s="13"/>
      <c r="K28" s="13">
        <f>I28+J28</f>
        <v>85240</v>
      </c>
      <c r="L28" s="13"/>
      <c r="M28" s="13"/>
      <c r="N28" s="13"/>
      <c r="O28" s="13"/>
      <c r="P28" s="13"/>
      <c r="Q28" s="13"/>
      <c r="R28" s="13">
        <f>SUM(K28:Q28)</f>
        <v>85240</v>
      </c>
    </row>
    <row r="29" spans="1:18" s="14" customFormat="1" ht="15" customHeight="1" x14ac:dyDescent="0.25">
      <c r="A29" s="24">
        <v>17</v>
      </c>
      <c r="B29" s="11" t="s">
        <v>30</v>
      </c>
      <c r="C29" s="26" t="s">
        <v>60</v>
      </c>
      <c r="D29" s="12" t="s">
        <v>20</v>
      </c>
      <c r="E29" s="21">
        <v>1</v>
      </c>
      <c r="F29" s="21">
        <v>0.6</v>
      </c>
      <c r="G29" s="12" t="s">
        <v>33</v>
      </c>
      <c r="H29" s="12">
        <v>1.6</v>
      </c>
      <c r="I29" s="13">
        <v>92100</v>
      </c>
      <c r="J29" s="13"/>
      <c r="K29" s="13">
        <f t="shared" si="1"/>
        <v>92100</v>
      </c>
      <c r="L29" s="13">
        <v>5954</v>
      </c>
      <c r="M29" s="13"/>
      <c r="N29" s="13"/>
      <c r="O29" s="13"/>
      <c r="P29" s="13"/>
      <c r="Q29" s="13"/>
      <c r="R29" s="13">
        <f t="shared" si="0"/>
        <v>98054</v>
      </c>
    </row>
    <row r="30" spans="1:18" s="14" customFormat="1" ht="15" customHeight="1" x14ac:dyDescent="0.25">
      <c r="A30" s="24">
        <v>18</v>
      </c>
      <c r="B30" s="11" t="s">
        <v>30</v>
      </c>
      <c r="C30" s="26" t="s">
        <v>61</v>
      </c>
      <c r="D30" s="12" t="s">
        <v>20</v>
      </c>
      <c r="E30" s="21">
        <v>1</v>
      </c>
      <c r="F30" s="21">
        <v>0.6</v>
      </c>
      <c r="G30" s="12" t="s">
        <v>33</v>
      </c>
      <c r="H30" s="12">
        <v>1.6</v>
      </c>
      <c r="I30" s="13">
        <v>92100</v>
      </c>
      <c r="J30" s="13"/>
      <c r="K30" s="13">
        <f t="shared" ref="K30:K31" si="7">I30+J30</f>
        <v>92100</v>
      </c>
      <c r="L30" s="13">
        <v>5954</v>
      </c>
      <c r="M30" s="13"/>
      <c r="N30" s="13"/>
      <c r="O30" s="13"/>
      <c r="P30" s="13"/>
      <c r="Q30" s="13"/>
      <c r="R30" s="13">
        <f t="shared" ref="R30" si="8">SUM(K30:Q30)</f>
        <v>98054</v>
      </c>
    </row>
    <row r="31" spans="1:18" s="14" customFormat="1" ht="15" customHeight="1" x14ac:dyDescent="0.25">
      <c r="A31" s="24">
        <v>19</v>
      </c>
      <c r="B31" s="11" t="s">
        <v>63</v>
      </c>
      <c r="C31" s="25" t="s">
        <v>62</v>
      </c>
      <c r="D31" s="12" t="s">
        <v>20</v>
      </c>
      <c r="E31" s="21">
        <v>0.5</v>
      </c>
      <c r="F31" s="21"/>
      <c r="G31" s="12"/>
      <c r="H31" s="12"/>
      <c r="I31" s="13">
        <v>45000</v>
      </c>
      <c r="J31" s="13"/>
      <c r="K31" s="13">
        <f t="shared" si="7"/>
        <v>45000</v>
      </c>
      <c r="L31" s="13"/>
      <c r="M31" s="13"/>
      <c r="N31" s="13"/>
      <c r="O31" s="13"/>
      <c r="P31" s="13"/>
      <c r="Q31" s="13"/>
      <c r="R31" s="13">
        <f>K31</f>
        <v>45000</v>
      </c>
    </row>
    <row r="32" spans="1:18" s="18" customFormat="1" ht="15" customHeight="1" x14ac:dyDescent="0.25">
      <c r="A32" s="15"/>
      <c r="B32" s="16" t="s">
        <v>23</v>
      </c>
      <c r="C32" s="19"/>
      <c r="D32" s="19"/>
      <c r="E32" s="16">
        <f>SUM(E13:E31)</f>
        <v>18.5</v>
      </c>
      <c r="F32" s="16"/>
      <c r="G32" s="16"/>
      <c r="H32" s="16"/>
      <c r="I32" s="17">
        <f>SUM(I13:I31)</f>
        <v>1879470</v>
      </c>
      <c r="J32" s="17">
        <f t="shared" ref="J32:R32" si="9">SUM(J13:J30)</f>
        <v>0</v>
      </c>
      <c r="K32" s="17">
        <f>SUM(K13:K31)</f>
        <v>1879470</v>
      </c>
      <c r="L32" s="17">
        <f t="shared" si="9"/>
        <v>11908</v>
      </c>
      <c r="M32" s="17">
        <f t="shared" si="9"/>
        <v>0</v>
      </c>
      <c r="N32" s="17">
        <f t="shared" si="9"/>
        <v>0</v>
      </c>
      <c r="O32" s="17">
        <f t="shared" si="9"/>
        <v>10618.2</v>
      </c>
      <c r="P32" s="17">
        <f t="shared" si="9"/>
        <v>0</v>
      </c>
      <c r="Q32" s="17">
        <f t="shared" si="9"/>
        <v>0</v>
      </c>
      <c r="R32" s="17">
        <f t="shared" si="9"/>
        <v>1856996.1999999997</v>
      </c>
    </row>
    <row r="33" spans="1:18" ht="13.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3.9" x14ac:dyDescent="0.25">
      <c r="A34" s="1"/>
      <c r="B34" s="34"/>
      <c r="C34" s="34"/>
      <c r="D34" s="34"/>
      <c r="E34" s="3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</sheetData>
  <autoFilter ref="A9:R32">
    <filterColumn colId="11" showButton="0"/>
    <filterColumn colId="12" showButton="0"/>
    <filterColumn colId="13" showButton="0"/>
    <filterColumn colId="14" showButton="0"/>
    <filterColumn colId="15" showButton="0"/>
  </autoFilter>
  <mergeCells count="23">
    <mergeCell ref="A12:R12"/>
    <mergeCell ref="B34:E34"/>
    <mergeCell ref="R9:R11"/>
    <mergeCell ref="L10:L11"/>
    <mergeCell ref="M10:M11"/>
    <mergeCell ref="N10:N11"/>
    <mergeCell ref="O10:P10"/>
    <mergeCell ref="Q10:Q11"/>
    <mergeCell ref="G9:G11"/>
    <mergeCell ref="H9:H11"/>
    <mergeCell ref="I9:I11"/>
    <mergeCell ref="J9:J11"/>
    <mergeCell ref="K9:K11"/>
    <mergeCell ref="L9:Q9"/>
    <mergeCell ref="E4:K4"/>
    <mergeCell ref="E5:K5"/>
    <mergeCell ref="E7:K7"/>
    <mergeCell ref="A9:A11"/>
    <mergeCell ref="B9:B11"/>
    <mergeCell ref="C9:C11"/>
    <mergeCell ref="D9:D11"/>
    <mergeCell ref="E9:E11"/>
    <mergeCell ref="F9:F11"/>
  </mergeCells>
  <pageMargins left="0.35" right="0.23" top="0.35" bottom="0.3937007874015748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USER</cp:lastModifiedBy>
  <cp:lastPrinted>2018-06-06T10:55:00Z</cp:lastPrinted>
  <dcterms:created xsi:type="dcterms:W3CDTF">2016-02-03T17:49:28Z</dcterms:created>
  <dcterms:modified xsi:type="dcterms:W3CDTF">2025-01-27T13:19:33Z</dcterms:modified>
</cp:coreProperties>
</file>